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005" windowHeight="11640" activeTab="2"/>
  </bookViews>
  <sheets>
    <sheet name="1933 to 1996" sheetId="1" r:id="rId1"/>
    <sheet name="1933 to 2006" sheetId="2" r:id="rId2"/>
    <sheet name="stamps.xl" sheetId="3" r:id="rId3"/>
  </sheets>
  <definedNames/>
  <calcPr fullCalcOnLoad="1"/>
</workbook>
</file>

<file path=xl/comments3.xml><?xml version="1.0" encoding="utf-8"?>
<comments xmlns="http://schemas.openxmlformats.org/spreadsheetml/2006/main">
  <authors>
    <author>Dorothy Evans</author>
  </authors>
  <commentList>
    <comment ref="A18" authorId="0">
      <text>
        <r>
          <rPr>
            <sz val="8"/>
            <color indexed="8"/>
            <rFont val="Tahoma"/>
            <family val="0"/>
          </rPr>
          <t>http://www.akdart.com/postrate.html</t>
        </r>
      </text>
    </comment>
    <comment ref="D19" authorId="0">
      <text>
        <r>
          <rPr>
            <b/>
            <sz val="8"/>
            <rFont val="Tahoma"/>
            <family val="2"/>
          </rPr>
          <t>Error statistic for 1933 to 1996 predication formula</t>
        </r>
      </text>
    </comment>
    <comment ref="F22" authorId="0">
      <text>
        <r>
          <rPr>
            <b/>
            <sz val="8"/>
            <rFont val="Tahoma"/>
            <family val="0"/>
          </rPr>
          <t>Error statistic for 1933 to 1996 predication formula</t>
        </r>
      </text>
    </comment>
  </commentList>
</comments>
</file>

<file path=xl/sharedStrings.xml><?xml version="1.0" encoding="utf-8"?>
<sst xmlns="http://schemas.openxmlformats.org/spreadsheetml/2006/main" count="8" uniqueCount="8">
  <si>
    <t>Prediction Data 1</t>
  </si>
  <si>
    <t>Predication Data 2</t>
  </si>
  <si>
    <t>year</t>
  </si>
  <si>
    <t>rate(in cents)</t>
  </si>
  <si>
    <t>y = 1E-250x76.173</t>
  </si>
  <si>
    <t>Error Measure 1</t>
  </si>
  <si>
    <t>y = 3E-254x77.242</t>
  </si>
  <si>
    <t>Error Measure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</si>
</sst>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[Red]\(#,##0.0\)"/>
  </numFmts>
  <fonts count="19">
    <font>
      <sz val="10"/>
      <name val="Geneva"/>
      <family val="0"/>
    </font>
    <font>
      <sz val="10"/>
      <name val="Arial"/>
      <family val="0"/>
    </font>
    <font>
      <sz val="8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11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20"/>
      <name val="Geneva"/>
      <family val="0"/>
    </font>
    <font>
      <b/>
      <sz val="10"/>
      <color indexed="12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Geneva"/>
      <family val="0"/>
    </font>
    <font>
      <sz val="8"/>
      <color indexed="8"/>
      <name val="Tahoma"/>
      <family val="0"/>
    </font>
    <font>
      <vertAlign val="superscript"/>
      <sz val="12"/>
      <name val="Verdana"/>
      <family val="0"/>
    </font>
    <font>
      <sz val="8"/>
      <name val="Geneva"/>
      <family val="0"/>
    </font>
    <font>
      <b/>
      <sz val="8"/>
      <name val="Tahoma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15" applyNumberFormat="1" applyAlignment="1">
      <alignment/>
    </xf>
    <xf numFmtId="0" fontId="10" fillId="0" borderId="0" xfId="0" applyFont="1" applyAlignment="1">
      <alignment horizontal="center"/>
    </xf>
    <xf numFmtId="168" fontId="11" fillId="0" borderId="0" xfId="15" applyNumberFormat="1" applyFont="1" applyAlignment="1">
      <alignment/>
    </xf>
    <xf numFmtId="168" fontId="11" fillId="0" borderId="0" xfId="0" applyNumberFormat="1" applyFont="1" applyAlignment="1">
      <alignment/>
    </xf>
    <xf numFmtId="168" fontId="12" fillId="0" borderId="0" xfId="15" applyNumberFormat="1" applyFont="1" applyAlignment="1">
      <alignment/>
    </xf>
    <xf numFmtId="168" fontId="12" fillId="0" borderId="0" xfId="0" applyNumberFormat="1" applyFont="1" applyAlignment="1">
      <alignment/>
    </xf>
    <xf numFmtId="168" fontId="13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Stamp rate(in cents) 1933 to 1996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'stamps.xl'!$B$2</c:f>
              <c:strCache>
                <c:ptCount val="1"/>
                <c:pt idx="0">
                  <c:v>rate(in cents)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/>
            </c:trendlineLbl>
          </c:trendline>
          <c:trendline>
            <c:trendlineType val="exp"/>
            <c:dispEq val="0"/>
            <c:dispRSqr val="0"/>
          </c:trendline>
          <c:xVal>
            <c:numRef>
              <c:f>'stamps.xl'!$A$3:$A$16</c:f>
              <c:numCache>
                <c:ptCount val="14"/>
                <c:pt idx="0">
                  <c:v>1919</c:v>
                </c:pt>
                <c:pt idx="1">
                  <c:v>1932</c:v>
                </c:pt>
                <c:pt idx="2">
                  <c:v>1958</c:v>
                </c:pt>
                <c:pt idx="3">
                  <c:v>1963</c:v>
                </c:pt>
                <c:pt idx="4">
                  <c:v>1968</c:v>
                </c:pt>
                <c:pt idx="5">
                  <c:v>1971</c:v>
                </c:pt>
                <c:pt idx="6">
                  <c:v>1974</c:v>
                </c:pt>
                <c:pt idx="7">
                  <c:v>1975</c:v>
                </c:pt>
                <c:pt idx="8">
                  <c:v>1978</c:v>
                </c:pt>
                <c:pt idx="9">
                  <c:v>1981</c:v>
                </c:pt>
                <c:pt idx="10">
                  <c:v>1985</c:v>
                </c:pt>
                <c:pt idx="11">
                  <c:v>1988</c:v>
                </c:pt>
                <c:pt idx="12">
                  <c:v>1991</c:v>
                </c:pt>
                <c:pt idx="13">
                  <c:v>1994</c:v>
                </c:pt>
              </c:numCache>
            </c:numRef>
          </c:xVal>
          <c:yVal>
            <c:numRef>
              <c:f>'stamps.xl'!$B$3:$B$16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13</c:v>
                </c:pt>
                <c:pt idx="8">
                  <c:v>15</c:v>
                </c:pt>
                <c:pt idx="9">
                  <c:v>20</c:v>
                </c:pt>
                <c:pt idx="10">
                  <c:v>22</c:v>
                </c:pt>
                <c:pt idx="11">
                  <c:v>25</c:v>
                </c:pt>
                <c:pt idx="12">
                  <c:v>29</c:v>
                </c:pt>
                <c:pt idx="13">
                  <c:v>32</c:v>
                </c:pt>
              </c:numCache>
            </c:numRef>
          </c:yVal>
          <c:smooth val="0"/>
        </c:ser>
        <c:axId val="64104561"/>
        <c:axId val="40070138"/>
      </c:scatterChart>
      <c:valAx>
        <c:axId val="6410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070138"/>
        <c:crosses val="autoZero"/>
        <c:crossBetween val="midCat"/>
        <c:dispUnits/>
      </c:valAx>
      <c:valAx>
        <c:axId val="40070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Rate (in 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10456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Stamp rate(in cents) 1933 to 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'stamps.xl'!$B$2</c:f>
              <c:strCache>
                <c:ptCount val="1"/>
                <c:pt idx="0">
                  <c:v>rate(in cents)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/>
            </c:trendlineLbl>
          </c:trendline>
          <c:trendline>
            <c:trendlineType val="power"/>
            <c:dispEq val="0"/>
            <c:dispRSqr val="0"/>
          </c:trendline>
          <c:xVal>
            <c:numRef>
              <c:f>'stamps.xl'!$A$3:$A$20</c:f>
              <c:numCache>
                <c:ptCount val="18"/>
                <c:pt idx="0">
                  <c:v>1919</c:v>
                </c:pt>
                <c:pt idx="1">
                  <c:v>1932</c:v>
                </c:pt>
                <c:pt idx="2">
                  <c:v>1958</c:v>
                </c:pt>
                <c:pt idx="3">
                  <c:v>1963</c:v>
                </c:pt>
                <c:pt idx="4">
                  <c:v>1968</c:v>
                </c:pt>
                <c:pt idx="5">
                  <c:v>1971</c:v>
                </c:pt>
                <c:pt idx="6">
                  <c:v>1974</c:v>
                </c:pt>
                <c:pt idx="7">
                  <c:v>1975</c:v>
                </c:pt>
                <c:pt idx="8">
                  <c:v>1978</c:v>
                </c:pt>
                <c:pt idx="9">
                  <c:v>1981</c:v>
                </c:pt>
                <c:pt idx="10">
                  <c:v>1985</c:v>
                </c:pt>
                <c:pt idx="11">
                  <c:v>1988</c:v>
                </c:pt>
                <c:pt idx="12">
                  <c:v>1991</c:v>
                </c:pt>
                <c:pt idx="13">
                  <c:v>1994</c:v>
                </c:pt>
                <c:pt idx="14">
                  <c:v>1997</c:v>
                </c:pt>
                <c:pt idx="15">
                  <c:v>1999</c:v>
                </c:pt>
                <c:pt idx="16">
                  <c:v>2002</c:v>
                </c:pt>
                <c:pt idx="17">
                  <c:v>2006</c:v>
                </c:pt>
              </c:numCache>
            </c:numRef>
          </c:xVal>
          <c:yVal>
            <c:numRef>
              <c:f>'stamps.xl'!$B$3:$B$20</c:f>
              <c:num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13</c:v>
                </c:pt>
                <c:pt idx="8">
                  <c:v>15</c:v>
                </c:pt>
                <c:pt idx="9">
                  <c:v>20</c:v>
                </c:pt>
                <c:pt idx="10">
                  <c:v>22</c:v>
                </c:pt>
                <c:pt idx="11">
                  <c:v>25</c:v>
                </c:pt>
                <c:pt idx="12">
                  <c:v>29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37</c:v>
                </c:pt>
                <c:pt idx="17">
                  <c:v>39</c:v>
                </c:pt>
              </c:numCache>
            </c:numRef>
          </c:yVal>
          <c:smooth val="1"/>
        </c:ser>
        <c:axId val="25086923"/>
        <c:axId val="24455716"/>
      </c:scatterChart>
      <c:valAx>
        <c:axId val="2508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455716"/>
        <c:crosses val="autoZero"/>
        <c:crossBetween val="midCat"/>
        <c:dispUnits/>
      </c:valAx>
      <c:valAx>
        <c:axId val="24455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Rate (in 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08692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16.875" style="2" customWidth="1"/>
    <col min="4" max="4" width="14.875" style="2" customWidth="1"/>
    <col min="5" max="5" width="16.875" style="2" customWidth="1"/>
    <col min="6" max="6" width="14.875" style="0" customWidth="1"/>
    <col min="7" max="16384" width="11.375" style="0" customWidth="1"/>
  </cols>
  <sheetData>
    <row r="1" spans="3:5" ht="12.75">
      <c r="C1" s="2" t="s">
        <v>0</v>
      </c>
      <c r="E1" s="2" t="s">
        <v>1</v>
      </c>
    </row>
    <row r="2" spans="1:6" ht="12.75">
      <c r="A2" s="3" t="s">
        <v>2</v>
      </c>
      <c r="B2" s="3" t="s">
        <v>3</v>
      </c>
      <c r="C2" s="2" t="s">
        <v>4</v>
      </c>
      <c r="D2" s="4" t="s">
        <v>5</v>
      </c>
      <c r="E2" s="2" t="s">
        <v>6</v>
      </c>
      <c r="F2" s="4" t="s">
        <v>7</v>
      </c>
    </row>
    <row r="3" spans="1:6" ht="12.75">
      <c r="A3" s="1">
        <v>1919</v>
      </c>
      <c r="B3" s="1">
        <v>2</v>
      </c>
      <c r="C3" s="2">
        <f aca="true" t="shared" si="0" ref="C3:C34">1E-250*A3^(76.173)</f>
        <v>1.2068965630451007</v>
      </c>
      <c r="D3" s="4">
        <f aca="true" t="shared" si="1" ref="D3:D17">(B3-C3)^2</f>
        <v>0.6290130617096739</v>
      </c>
      <c r="E3" s="2">
        <f aca="true" t="shared" si="2" ref="E3:E34">3E-254*A3^77.242</f>
        <v>1.1705728668977629</v>
      </c>
      <c r="F3" s="5">
        <f aca="true" t="shared" si="3" ref="F3:F20">(E3-B3)^2</f>
        <v>0.6879493691261962</v>
      </c>
    </row>
    <row r="4" spans="1:6" ht="12.75">
      <c r="A4" s="1">
        <v>1932</v>
      </c>
      <c r="B4" s="1">
        <v>3</v>
      </c>
      <c r="C4" s="2">
        <f t="shared" si="0"/>
        <v>2.0184616860858613</v>
      </c>
      <c r="D4" s="4">
        <f t="shared" si="1"/>
        <v>0.9634174616814103</v>
      </c>
      <c r="E4" s="2">
        <f t="shared" si="2"/>
        <v>1.9718931501827492</v>
      </c>
      <c r="F4" s="5">
        <f t="shared" si="3"/>
        <v>1.057003694641151</v>
      </c>
    </row>
    <row r="5" spans="1:6" ht="12.75">
      <c r="A5" s="1">
        <v>1958</v>
      </c>
      <c r="B5" s="1">
        <v>4</v>
      </c>
      <c r="C5" s="2">
        <f t="shared" si="0"/>
        <v>5.587889925101201</v>
      </c>
      <c r="D5" s="4">
        <f t="shared" si="1"/>
        <v>2.521394414237897</v>
      </c>
      <c r="E5" s="2">
        <f t="shared" si="2"/>
        <v>5.537539792408733</v>
      </c>
      <c r="F5" s="5">
        <f t="shared" si="3"/>
        <v>2.36402861324029</v>
      </c>
    </row>
    <row r="6" spans="1:6" ht="12.75">
      <c r="A6" s="1">
        <v>1963</v>
      </c>
      <c r="B6" s="1">
        <v>5</v>
      </c>
      <c r="C6" s="2">
        <f t="shared" si="0"/>
        <v>6.786064472378412</v>
      </c>
      <c r="D6" s="4">
        <f t="shared" si="1"/>
        <v>3.1900262994923736</v>
      </c>
      <c r="E6" s="2">
        <f t="shared" si="2"/>
        <v>6.743277566004871</v>
      </c>
      <c r="F6" s="5">
        <f t="shared" si="3"/>
        <v>3.039016672135869</v>
      </c>
    </row>
    <row r="7" spans="1:6" ht="12.75">
      <c r="A7" s="1">
        <v>1968</v>
      </c>
      <c r="B7" s="1">
        <v>6</v>
      </c>
      <c r="C7" s="2">
        <f t="shared" si="0"/>
        <v>8.237083955913947</v>
      </c>
      <c r="D7" s="4">
        <f t="shared" si="1"/>
        <v>5.004544625807595</v>
      </c>
      <c r="E7" s="2">
        <f t="shared" si="2"/>
        <v>8.207437284338193</v>
      </c>
      <c r="F7" s="5">
        <f t="shared" si="3"/>
        <v>4.872779364286375</v>
      </c>
    </row>
    <row r="8" spans="1:6" ht="12.75">
      <c r="A8" s="1">
        <v>1971</v>
      </c>
      <c r="B8" s="1">
        <v>8</v>
      </c>
      <c r="C8" s="2">
        <f t="shared" si="0"/>
        <v>9.25047920596531</v>
      </c>
      <c r="D8" s="4">
        <f t="shared" si="1"/>
        <v>1.56369824455163</v>
      </c>
      <c r="E8" s="2">
        <f t="shared" si="2"/>
        <v>9.232206019042634</v>
      </c>
      <c r="F8" s="5">
        <f t="shared" si="3"/>
        <v>1.5183316733648957</v>
      </c>
    </row>
    <row r="9" spans="1:6" ht="12.75">
      <c r="A9" s="1">
        <v>1974</v>
      </c>
      <c r="B9" s="1">
        <v>10</v>
      </c>
      <c r="C9" s="2">
        <f t="shared" si="0"/>
        <v>10.386717745442954</v>
      </c>
      <c r="D9" s="4">
        <f t="shared" si="1"/>
        <v>0.14955061464048172</v>
      </c>
      <c r="E9" s="2">
        <f t="shared" si="2"/>
        <v>10.38306771390598</v>
      </c>
      <c r="F9" s="5">
        <f t="shared" si="3"/>
        <v>0.14674087343715386</v>
      </c>
    </row>
    <row r="10" spans="1:6" ht="12.75">
      <c r="A10" s="1">
        <v>1975</v>
      </c>
      <c r="B10" s="1">
        <v>13</v>
      </c>
      <c r="C10" s="2">
        <f t="shared" si="0"/>
        <v>10.795250027808851</v>
      </c>
      <c r="D10" s="4">
        <f t="shared" si="1"/>
        <v>4.8609224398768704</v>
      </c>
      <c r="E10" s="2">
        <f t="shared" si="2"/>
        <v>10.79730054021898</v>
      </c>
      <c r="F10" s="5">
        <f t="shared" si="3"/>
        <v>4.851884910119595</v>
      </c>
    </row>
    <row r="11" spans="1:6" ht="12.75">
      <c r="A11" s="1">
        <v>1978</v>
      </c>
      <c r="B11" s="1">
        <v>15</v>
      </c>
      <c r="C11" s="2">
        <f t="shared" si="0"/>
        <v>12.118391520187002</v>
      </c>
      <c r="D11" s="4">
        <f t="shared" si="1"/>
        <v>8.303667430930178</v>
      </c>
      <c r="E11" s="2">
        <f t="shared" si="2"/>
        <v>12.140375939882619</v>
      </c>
      <c r="F11" s="5">
        <f t="shared" si="3"/>
        <v>8.177449765202217</v>
      </c>
    </row>
    <row r="12" spans="1:6" ht="12.75">
      <c r="A12" s="1">
        <v>1981</v>
      </c>
      <c r="B12" s="1">
        <v>20</v>
      </c>
      <c r="C12" s="2">
        <f t="shared" si="0"/>
        <v>13.601323030397596</v>
      </c>
      <c r="D12" s="4">
        <f t="shared" si="1"/>
        <v>40.9430669613202</v>
      </c>
      <c r="E12" s="2">
        <f t="shared" si="2"/>
        <v>13.648091148754865</v>
      </c>
      <c r="F12" s="5">
        <f t="shared" si="3"/>
        <v>40.346746054526285</v>
      </c>
    </row>
    <row r="13" spans="1:6" ht="12.75">
      <c r="A13" s="1">
        <v>1985</v>
      </c>
      <c r="B13" s="1">
        <v>22</v>
      </c>
      <c r="C13" s="2">
        <f t="shared" si="0"/>
        <v>15.860300516698455</v>
      </c>
      <c r="D13" s="4">
        <f t="shared" si="1"/>
        <v>37.69590974525325</v>
      </c>
      <c r="E13" s="2">
        <f t="shared" si="2"/>
        <v>15.9491907817181</v>
      </c>
      <c r="F13" s="5">
        <f t="shared" si="3"/>
        <v>36.61229219604522</v>
      </c>
    </row>
    <row r="14" spans="1:6" ht="12.75">
      <c r="A14" s="1">
        <v>1988</v>
      </c>
      <c r="B14" s="1">
        <v>25</v>
      </c>
      <c r="C14" s="2">
        <f t="shared" si="0"/>
        <v>17.79389069375067</v>
      </c>
      <c r="D14" s="4">
        <f t="shared" si="1"/>
        <v>51.92801133361322</v>
      </c>
      <c r="E14" s="2">
        <f t="shared" si="2"/>
        <v>17.922528654767994</v>
      </c>
      <c r="F14" s="5">
        <f t="shared" si="3"/>
        <v>50.090600642580135</v>
      </c>
    </row>
    <row r="15" spans="1:6" ht="12.75">
      <c r="A15" s="1">
        <v>1991</v>
      </c>
      <c r="B15" s="1">
        <v>29</v>
      </c>
      <c r="C15" s="2">
        <f t="shared" si="0"/>
        <v>19.959749664992717</v>
      </c>
      <c r="D15" s="4">
        <f t="shared" si="1"/>
        <v>81.72612611959929</v>
      </c>
      <c r="E15" s="2">
        <f t="shared" si="2"/>
        <v>20.136478454646028</v>
      </c>
      <c r="F15" s="5">
        <f t="shared" si="3"/>
        <v>78.56201418495407</v>
      </c>
    </row>
    <row r="16" spans="1:6" ht="12.75">
      <c r="A16" s="1">
        <v>1994</v>
      </c>
      <c r="B16" s="1">
        <v>32</v>
      </c>
      <c r="C16" s="2">
        <f t="shared" si="0"/>
        <v>22.38536364484875</v>
      </c>
      <c r="D16" s="4">
        <f t="shared" si="1"/>
        <v>92.44123224179614</v>
      </c>
      <c r="E16" s="2">
        <f t="shared" si="2"/>
        <v>22.61994778622793</v>
      </c>
      <c r="F16" s="5">
        <f t="shared" si="3"/>
        <v>87.98537953309034</v>
      </c>
    </row>
    <row r="17" spans="1:6" ht="12.75">
      <c r="A17" s="1">
        <v>1997</v>
      </c>
      <c r="B17" s="1">
        <v>33</v>
      </c>
      <c r="C17" s="2">
        <f t="shared" si="0"/>
        <v>25.101422598719374</v>
      </c>
      <c r="D17" s="4">
        <f t="shared" si="1"/>
        <v>62.387524964021004</v>
      </c>
      <c r="E17" s="2">
        <f t="shared" si="2"/>
        <v>25.405265708201064</v>
      </c>
      <c r="F17" s="5">
        <f t="shared" si="3"/>
        <v>57.67998896302669</v>
      </c>
    </row>
    <row r="18" spans="1:6" ht="12.75">
      <c r="A18" s="1">
        <v>1999</v>
      </c>
      <c r="B18" s="1">
        <v>34</v>
      </c>
      <c r="C18" s="2">
        <f t="shared" si="0"/>
        <v>27.090247096887065</v>
      </c>
      <c r="E18" s="2">
        <f t="shared" si="2"/>
        <v>27.447519227903584</v>
      </c>
      <c r="F18" s="5">
        <f t="shared" si="3"/>
        <v>42.93500426869325</v>
      </c>
    </row>
    <row r="19" spans="1:6" ht="12.75">
      <c r="A19" s="1">
        <v>2002</v>
      </c>
      <c r="B19" s="1">
        <v>37</v>
      </c>
      <c r="C19" s="2">
        <f t="shared" si="0"/>
        <v>30.368465199781983</v>
      </c>
      <c r="D19" s="6">
        <f>SUM(D3:D17)/15</f>
        <v>26.287207063902084</v>
      </c>
      <c r="E19" s="2">
        <f t="shared" si="2"/>
        <v>30.8183364727111</v>
      </c>
      <c r="F19" s="5">
        <f t="shared" si="3"/>
        <v>38.212963964613856</v>
      </c>
    </row>
    <row r="20" spans="1:6" ht="12.75">
      <c r="A20" s="1">
        <v>2006</v>
      </c>
      <c r="B20" s="1">
        <v>39</v>
      </c>
      <c r="C20" s="2">
        <f t="shared" si="0"/>
        <v>35.355243336915954</v>
      </c>
      <c r="E20" s="2">
        <f t="shared" si="2"/>
        <v>35.95562548556695</v>
      </c>
      <c r="F20" s="5">
        <f t="shared" si="3"/>
        <v>9.268216184129482</v>
      </c>
    </row>
    <row r="21" spans="1:5" ht="12.75">
      <c r="A21" s="1">
        <v>2007</v>
      </c>
      <c r="C21" s="2">
        <f t="shared" si="0"/>
        <v>36.72324114569623</v>
      </c>
      <c r="E21" s="2">
        <f t="shared" si="2"/>
        <v>37.36675636535726</v>
      </c>
    </row>
    <row r="22" spans="1:6" ht="12.75">
      <c r="A22" s="1">
        <v>2008</v>
      </c>
      <c r="C22" s="2">
        <f t="shared" si="0"/>
        <v>38.14344946815878</v>
      </c>
      <c r="E22" s="2">
        <f t="shared" si="2"/>
        <v>38.83252447037704</v>
      </c>
      <c r="F22" s="7">
        <f>SUM(F3:F20)/18</f>
        <v>26.022688384845168</v>
      </c>
    </row>
    <row r="23" spans="1:5" ht="12.75">
      <c r="A23" s="1">
        <v>2009</v>
      </c>
      <c r="C23" s="2">
        <f t="shared" si="0"/>
        <v>39.61783345008789</v>
      </c>
      <c r="E23" s="2">
        <f t="shared" si="2"/>
        <v>40.355016482573305</v>
      </c>
    </row>
    <row r="24" spans="1:5" ht="12.75">
      <c r="A24" s="1">
        <v>2010</v>
      </c>
      <c r="C24" s="2">
        <f t="shared" si="0"/>
        <v>41.148431169078684</v>
      </c>
      <c r="E24" s="2">
        <f t="shared" si="2"/>
        <v>41.93639767865509</v>
      </c>
    </row>
    <row r="25" spans="1:5" ht="12.75">
      <c r="A25" s="1">
        <v>2011</v>
      </c>
      <c r="C25" s="2">
        <f t="shared" si="0"/>
        <v>42.73735630289475</v>
      </c>
      <c r="E25" s="2">
        <f t="shared" si="2"/>
        <v>43.57891484899042</v>
      </c>
    </row>
    <row r="26" spans="1:5" ht="12.75">
      <c r="A26" s="1">
        <v>2012</v>
      </c>
      <c r="C26" s="2">
        <f t="shared" si="0"/>
        <v>44.386800894047155</v>
      </c>
      <c r="E26" s="2">
        <f t="shared" si="2"/>
        <v>45.284899323420845</v>
      </c>
    </row>
    <row r="27" spans="1:5" ht="12.75">
      <c r="A27" s="1">
        <v>2013</v>
      </c>
      <c r="C27" s="2">
        <f t="shared" si="0"/>
        <v>46.09903821401306</v>
      </c>
      <c r="E27" s="2">
        <f t="shared" si="2"/>
        <v>47.05677010774599</v>
      </c>
    </row>
    <row r="28" spans="1:5" ht="12.75">
      <c r="A28" s="1">
        <v>2014</v>
      </c>
      <c r="C28" s="2">
        <f t="shared" si="0"/>
        <v>47.876425730664515</v>
      </c>
      <c r="E28" s="2">
        <f t="shared" si="2"/>
        <v>48.897037135005505</v>
      </c>
    </row>
    <row r="29" spans="1:5" ht="12.75">
      <c r="A29" s="1">
        <v>2015</v>
      </c>
      <c r="C29" s="2">
        <f t="shared" si="0"/>
        <v>49.72140818249842</v>
      </c>
      <c r="E29" s="2">
        <f t="shared" si="2"/>
        <v>50.80830463553698</v>
      </c>
    </row>
    <row r="30" spans="1:5" ht="12.75">
      <c r="A30" s="1">
        <v>2016</v>
      </c>
      <c r="C30" s="2">
        <f t="shared" si="0"/>
        <v>51.636520763557655</v>
      </c>
      <c r="E30" s="2">
        <f t="shared" si="2"/>
        <v>52.793274630224964</v>
      </c>
    </row>
    <row r="31" spans="1:5" ht="12.75">
      <c r="A31" s="1">
        <v>2017</v>
      </c>
      <c r="C31" s="2">
        <f t="shared" si="0"/>
        <v>53.62439242289034</v>
      </c>
      <c r="E31" s="2">
        <f t="shared" si="2"/>
        <v>54.85475055130996</v>
      </c>
    </row>
    <row r="32" spans="1:5" ht="12.75">
      <c r="A32" s="1">
        <v>2018</v>
      </c>
      <c r="C32" s="2">
        <f t="shared" si="0"/>
        <v>55.68774928262638</v>
      </c>
      <c r="E32" s="2">
        <f t="shared" si="2"/>
        <v>56.99564099539701</v>
      </c>
    </row>
    <row r="33" spans="1:5" ht="12.75">
      <c r="A33" s="1">
        <v>2019</v>
      </c>
      <c r="C33" s="2">
        <f t="shared" si="0"/>
        <v>57.82941817889843</v>
      </c>
      <c r="E33" s="2">
        <f t="shared" si="2"/>
        <v>59.218963613313335</v>
      </c>
    </row>
    <row r="34" spans="1:5" ht="12.75">
      <c r="A34" s="1">
        <v>2020</v>
      </c>
      <c r="C34" s="2">
        <f t="shared" si="0"/>
        <v>60.05233032990051</v>
      </c>
      <c r="E34" s="2">
        <f t="shared" si="2"/>
        <v>61.527849141878725</v>
      </c>
    </row>
    <row r="35" spans="1:5" ht="12.75">
      <c r="A35" s="1">
        <v>2021</v>
      </c>
      <c r="C35" s="2">
        <f aca="true" t="shared" si="4" ref="C35:C62">1E-250*A35^(76.173)</f>
        <v>62.359525135709305</v>
      </c>
      <c r="E35" s="8">
        <f aca="true" t="shared" si="5" ref="E35:E62">3E-254*A35^77.242</f>
        <v>63.925545582626434</v>
      </c>
    </row>
    <row r="36" spans="1:5" ht="12.75">
      <c r="A36" s="1">
        <v>2022</v>
      </c>
      <c r="C36" s="8">
        <f t="shared" si="4"/>
        <v>64.75415411433697</v>
      </c>
      <c r="E36" s="2">
        <f t="shared" si="5"/>
        <v>66.41542253268635</v>
      </c>
    </row>
    <row r="37" spans="1:5" ht="12.75">
      <c r="A37" s="1">
        <v>2023</v>
      </c>
      <c r="C37" s="2">
        <f t="shared" si="4"/>
        <v>67.23948497899715</v>
      </c>
      <c r="E37" s="2">
        <f t="shared" si="5"/>
        <v>69.00097567340407</v>
      </c>
    </row>
    <row r="38" spans="1:5" ht="12.75">
      <c r="A38" s="1">
        <v>2024</v>
      </c>
      <c r="C38" s="2">
        <f t="shared" si="4"/>
        <v>69.81890586153408</v>
      </c>
      <c r="E38" s="2">
        <f t="shared" si="5"/>
        <v>71.68583142231165</v>
      </c>
    </row>
    <row r="39" spans="1:5" ht="12.75">
      <c r="A39" s="1">
        <v>2025</v>
      </c>
      <c r="C39" s="2">
        <f t="shared" si="4"/>
        <v>72.49592968709905</v>
      </c>
      <c r="E39" s="2">
        <f t="shared" si="5"/>
        <v>74.47375175429298</v>
      </c>
    </row>
    <row r="40" spans="1:5" ht="12.75">
      <c r="A40" s="1">
        <v>2026</v>
      </c>
      <c r="C40" s="2">
        <f t="shared" si="4"/>
        <v>75.2741987055363</v>
      </c>
      <c r="E40" s="2">
        <f t="shared" si="5"/>
        <v>77.3686391980235</v>
      </c>
    </row>
    <row r="41" spans="1:5" ht="12.75">
      <c r="A41" s="1">
        <v>2027</v>
      </c>
      <c r="C41" s="2">
        <f t="shared" si="4"/>
        <v>78.1574891848989</v>
      </c>
      <c r="E41" s="2">
        <f t="shared" si="5"/>
        <v>80.3745420139559</v>
      </c>
    </row>
    <row r="42" spans="1:5" ht="12.75">
      <c r="A42" s="1">
        <v>2028</v>
      </c>
      <c r="C42" s="2">
        <f t="shared" si="4"/>
        <v>81.14971627287476</v>
      </c>
      <c r="E42" s="2">
        <f t="shared" si="5"/>
        <v>83.49565956040884</v>
      </c>
    </row>
    <row r="43" spans="1:5" ht="12.75">
      <c r="A43" s="1">
        <v>2029</v>
      </c>
      <c r="C43" s="2">
        <f t="shared" si="4"/>
        <v>84.254939032084</v>
      </c>
      <c r="E43" s="2">
        <f t="shared" si="5"/>
        <v>86.7363478543946</v>
      </c>
    </row>
    <row r="44" spans="1:5" ht="12.75">
      <c r="A44" s="1">
        <v>2030</v>
      </c>
      <c r="C44" s="2">
        <f t="shared" si="4"/>
        <v>87.4773656551786</v>
      </c>
      <c r="E44" s="2">
        <f t="shared" si="5"/>
        <v>90.10112533423285</v>
      </c>
    </row>
    <row r="45" spans="1:5" ht="12.75">
      <c r="A45" s="1">
        <v>2031</v>
      </c>
      <c r="C45" s="2">
        <f t="shared" si="4"/>
        <v>90.82135886640366</v>
      </c>
      <c r="E45" s="2">
        <f t="shared" si="5"/>
        <v>93.59467883111999</v>
      </c>
    </row>
    <row r="46" spans="1:5" ht="12.75">
      <c r="A46" s="1">
        <v>2032</v>
      </c>
      <c r="C46" s="2">
        <f t="shared" si="4"/>
        <v>94.29144151580091</v>
      </c>
      <c r="E46" s="2">
        <f t="shared" si="5"/>
        <v>97.22186975719555</v>
      </c>
    </row>
    <row r="47" spans="1:5" ht="12.75">
      <c r="A47" s="1">
        <v>2033</v>
      </c>
      <c r="C47" s="2">
        <f t="shared" si="4"/>
        <v>97.89230237318498</v>
      </c>
      <c r="E47" s="8">
        <f t="shared" si="5"/>
        <v>100.98774051771545</v>
      </c>
    </row>
    <row r="48" spans="1:5" ht="12.75">
      <c r="A48" s="1">
        <v>2034</v>
      </c>
      <c r="C48" s="8">
        <f t="shared" si="4"/>
        <v>101.62880212865574</v>
      </c>
      <c r="E48" s="2">
        <f t="shared" si="5"/>
        <v>104.89752115548313</v>
      </c>
    </row>
    <row r="49" spans="1:5" ht="12.75">
      <c r="A49" s="1">
        <v>2035</v>
      </c>
      <c r="C49" s="2">
        <f t="shared" si="4"/>
        <v>105.50597960708436</v>
      </c>
      <c r="E49" s="2">
        <f t="shared" si="5"/>
        <v>108.9566362356488</v>
      </c>
    </row>
    <row r="50" spans="1:5" ht="12.75">
      <c r="A50" s="1">
        <v>2036</v>
      </c>
      <c r="C50" s="2">
        <f t="shared" si="4"/>
        <v>109.52905820392128</v>
      </c>
      <c r="E50" s="2">
        <f t="shared" si="5"/>
        <v>113.17071197969634</v>
      </c>
    </row>
    <row r="51" spans="1:5" ht="12.75">
      <c r="A51" s="1">
        <v>2037</v>
      </c>
      <c r="C51" s="2">
        <f t="shared" si="4"/>
        <v>113.70345255025573</v>
      </c>
      <c r="E51" s="2">
        <f t="shared" si="5"/>
        <v>117.54558365721623</v>
      </c>
    </row>
    <row r="52" spans="1:5" ht="12.75">
      <c r="A52" s="1">
        <v>2038</v>
      </c>
      <c r="C52" s="2">
        <f t="shared" si="4"/>
        <v>118.03477541512154</v>
      </c>
      <c r="E52" s="2">
        <f t="shared" si="5"/>
        <v>122.08730324492142</v>
      </c>
    </row>
    <row r="53" spans="1:5" ht="12.75">
      <c r="A53" s="1">
        <v>2039</v>
      </c>
      <c r="C53" s="2">
        <f t="shared" si="4"/>
        <v>122.5288448532767</v>
      </c>
      <c r="E53" s="2">
        <f t="shared" si="5"/>
        <v>126.80214736216705</v>
      </c>
    </row>
    <row r="54" spans="1:5" ht="12.75">
      <c r="A54" s="1">
        <v>2040</v>
      </c>
      <c r="C54" s="2">
        <f t="shared" si="4"/>
        <v>127.19169160723204</v>
      </c>
      <c r="E54" s="2">
        <f t="shared" si="5"/>
        <v>131.69662549313048</v>
      </c>
    </row>
    <row r="55" spans="1:5" ht="12.75">
      <c r="A55" s="1">
        <v>2041</v>
      </c>
      <c r="C55" s="2">
        <f t="shared" si="4"/>
        <v>132.02956677223509</v>
      </c>
      <c r="E55" s="2">
        <f t="shared" si="5"/>
        <v>136.7774885054446</v>
      </c>
    </row>
    <row r="56" spans="1:5" ht="12.75">
      <c r="A56" s="1">
        <v>2042</v>
      </c>
      <c r="C56" s="2">
        <f t="shared" si="4"/>
        <v>137.04894973362565</v>
      </c>
      <c r="E56" s="2">
        <f t="shared" si="5"/>
        <v>142.0517374762731</v>
      </c>
    </row>
    <row r="57" spans="1:5" ht="12.75">
      <c r="A57" s="1">
        <v>2043</v>
      </c>
      <c r="C57" s="2">
        <f t="shared" si="4"/>
        <v>142.25655638600804</v>
      </c>
      <c r="E57" s="2">
        <f t="shared" si="5"/>
        <v>147.52663283640746</v>
      </c>
    </row>
    <row r="58" spans="1:5" ht="12.75">
      <c r="A58" s="1">
        <v>2044</v>
      </c>
      <c r="C58" s="2">
        <f t="shared" si="4"/>
        <v>147.65934764396727</v>
      </c>
      <c r="E58" s="2">
        <f t="shared" si="5"/>
        <v>153.20970384382727</v>
      </c>
    </row>
    <row r="59" spans="1:5" ht="12.75">
      <c r="A59" s="1">
        <v>2045</v>
      </c>
      <c r="C59" s="2">
        <f t="shared" si="4"/>
        <v>153.26453825477213</v>
      </c>
      <c r="E59" s="2">
        <f t="shared" si="5"/>
        <v>159.10875839849828</v>
      </c>
    </row>
    <row r="60" spans="1:5" ht="12.75">
      <c r="A60" s="1">
        <v>2046</v>
      </c>
      <c r="C60" s="2">
        <f t="shared" si="4"/>
        <v>159.07960592354397</v>
      </c>
      <c r="E60" s="2">
        <f t="shared" si="5"/>
        <v>165.2318932103165</v>
      </c>
    </row>
    <row r="61" spans="1:5" ht="12.75">
      <c r="A61" s="1">
        <v>2047</v>
      </c>
      <c r="C61" s="2">
        <f t="shared" si="4"/>
        <v>165.11230076151455</v>
      </c>
      <c r="E61" s="2">
        <f t="shared" si="5"/>
        <v>171.58750433293142</v>
      </c>
    </row>
    <row r="62" spans="1:5" ht="12.75">
      <c r="A62" s="1">
        <v>2048</v>
      </c>
      <c r="C62" s="2">
        <f t="shared" si="4"/>
        <v>171.3706550692011</v>
      </c>
      <c r="E62" s="2">
        <f t="shared" si="5"/>
        <v>178.18429807636252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</dc:creator>
  <cp:keywords/>
  <dc:description/>
  <cp:lastModifiedBy>Dorothy Evans</cp:lastModifiedBy>
  <dcterms:created xsi:type="dcterms:W3CDTF">2002-07-22T12:08:52Z</dcterms:created>
  <dcterms:modified xsi:type="dcterms:W3CDTF">2006-06-02T23:49:23Z</dcterms:modified>
  <cp:category/>
  <cp:version/>
  <cp:contentType/>
  <cp:contentStatus/>
</cp:coreProperties>
</file>