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8000" windowHeight="164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<sst xmlns="http://schemas.openxmlformats.org/spreadsheetml/2006/main" count="22" uniqueCount="14">
  <si>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Year</t>
  </si>
  <si>
    <t>Amount of Money</t>
  </si>
  <si>
    <t>Interest Compounded Quarterly</t>
  </si>
  <si>
    <t>Interest Rate</t>
  </si>
  <si>
    <t>Interest Compounded Annually</t>
  </si>
  <si>
    <t>Interest Compounded Semiannually</t>
  </si>
  <si>
    <t>Interest Compounded Continously</t>
  </si>
  <si>
    <t>Interest  Compounded Quaterly</t>
  </si>
  <si>
    <t>Interest Paid</t>
  </si>
  <si>
    <t>Total Interest Paid</t>
  </si>
  <si>
    <t>Interest Compounded Continuously</t>
  </si>
  <si>
    <t>Look at sheet two to see the graphs of how Dr. Hye I Cue's money grow.</t>
  </si>
  <si>
    <t xml:space="preserve"> On sheet three try to recreate the sheet one, but manipulate the Amount of money and interest rate to see how Dr. Hye I Cue's money grow.</t>
  </si>
  <si>
    <t>As the years go by Dr. Hye I Que will make more money by interest being compounded continuously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</si>
</sst>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General"/>
    <numFmt numFmtId="170" formatCode="#,##0.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Verdana"/>
      <family val="0"/>
    </font>
    <font>
      <b/>
      <sz val="18"/>
      <color indexed="8"/>
      <name val="Calibri"/>
      <family val="0"/>
    </font>
    <font>
      <b/>
      <sz val="18"/>
      <color indexed="8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"/>
          <c:w val="0.81575"/>
          <c:h val="0.91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Sheet1!$C$2:$C$28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Sheet1!$D$2:$D$28</c:f>
              <c:numCache>
                <c:ptCount val="27"/>
                <c:pt idx="0">
                  <c:v>10303.391906640629</c:v>
                </c:pt>
                <c:pt idx="1">
                  <c:v>10615.98847818276</c:v>
                </c:pt>
                <c:pt idx="2">
                  <c:v>10938.068976709841</c:v>
                </c:pt>
                <c:pt idx="3">
                  <c:v>11269.921136890913</c:v>
                </c:pt>
                <c:pt idx="4">
                  <c:v>11611.841423031998</c:v>
                </c:pt>
                <c:pt idx="5">
                  <c:v>11964.135293926229</c:v>
                </c:pt>
                <c:pt idx="6">
                  <c:v>12327.1174757393</c:v>
                </c:pt>
                <c:pt idx="7">
                  <c:v>12701.112243174057</c:v>
                </c:pt>
                <c:pt idx="8">
                  <c:v>13086.453709165378</c:v>
                </c:pt>
                <c:pt idx="9">
                  <c:v>13483.48612336418</c:v>
                </c:pt>
                <c:pt idx="10">
                  <c:v>13892.564179677172</c:v>
                </c:pt>
                <c:pt idx="11">
                  <c:v>14314.053333137128</c:v>
                </c:pt>
                <c:pt idx="12">
                  <c:v>14748.33012638674</c:v>
                </c:pt>
                <c:pt idx="13">
                  <c:v>15195.78252606773</c:v>
                </c:pt>
                <c:pt idx="14">
                  <c:v>15656.810269415733</c:v>
                </c:pt>
                <c:pt idx="15">
                  <c:v>16131.825221370595</c:v>
                </c:pt>
                <c:pt idx="16">
                  <c:v>16621.251742521097</c:v>
                </c:pt>
                <c:pt idx="17">
                  <c:v>17125.527068212832</c:v>
                </c:pt>
                <c:pt idx="18">
                  <c:v>17645.101699157913</c:v>
                </c:pt>
                <c:pt idx="19">
                  <c:v>18180.439803895446</c:v>
                </c:pt>
                <c:pt idx="20">
                  <c:v>18732.019633462347</c:v>
                </c:pt>
                <c:pt idx="21">
                  <c:v>19300.33394864493</c:v>
                </c:pt>
                <c:pt idx="22">
                  <c:v>19885.890460192953</c:v>
                </c:pt>
                <c:pt idx="23">
                  <c:v>20489.212282389417</c:v>
                </c:pt>
                <c:pt idx="24">
                  <c:v>21110.83840038129</c:v>
                </c:pt>
                <c:pt idx="25">
                  <c:v>21751.324151688677</c:v>
                </c:pt>
                <c:pt idx="26">
                  <c:v>22411.241722322597</c:v>
                </c:pt>
              </c:numCache>
            </c:numRef>
          </c:yVal>
          <c:smooth val="0"/>
        </c:ser>
        <c:axId val="32932687"/>
        <c:axId val="27958728"/>
      </c:scatterChart>
      <c:val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8728"/>
        <c:crosses val="autoZero"/>
        <c:crossBetween val="midCat"/>
        <c:dispUnits/>
      </c:val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26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4425"/>
          <c:w val="0.126"/>
          <c:h val="0.0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975"/>
          <c:w val="0.819"/>
          <c:h val="0.91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Sheet1!$C$2:$C$28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Sheet1!$F$2:$F$28</c:f>
              <c:numCache>
                <c:ptCount val="27"/>
                <c:pt idx="0">
                  <c:v>10300</c:v>
                </c:pt>
                <c:pt idx="1">
                  <c:v>10609</c:v>
                </c:pt>
                <c:pt idx="2">
                  <c:v>10927.27</c:v>
                </c:pt>
                <c:pt idx="3">
                  <c:v>11255.0881</c:v>
                </c:pt>
                <c:pt idx="4">
                  <c:v>11592.740743</c:v>
                </c:pt>
                <c:pt idx="5">
                  <c:v>11940.52296529</c:v>
                </c:pt>
                <c:pt idx="6">
                  <c:v>12298.7386542487</c:v>
                </c:pt>
                <c:pt idx="7">
                  <c:v>12667.700813876161</c:v>
                </c:pt>
                <c:pt idx="8">
                  <c:v>13047.731838292446</c:v>
                </c:pt>
                <c:pt idx="9">
                  <c:v>13439.16379344122</c:v>
                </c:pt>
                <c:pt idx="10">
                  <c:v>13842.338707244457</c:v>
                </c:pt>
                <c:pt idx="11">
                  <c:v>14257.60886846179</c:v>
                </c:pt>
                <c:pt idx="12">
                  <c:v>14685.337134515645</c:v>
                </c:pt>
                <c:pt idx="13">
                  <c:v>15125.897248551115</c:v>
                </c:pt>
                <c:pt idx="14">
                  <c:v>15579.67416600765</c:v>
                </c:pt>
                <c:pt idx="15">
                  <c:v>16047.06439098788</c:v>
                </c:pt>
                <c:pt idx="16">
                  <c:v>16528.476322717517</c:v>
                </c:pt>
                <c:pt idx="17">
                  <c:v>17024.330612399044</c:v>
                </c:pt>
                <c:pt idx="18">
                  <c:v>17535.060530771018</c:v>
                </c:pt>
                <c:pt idx="19">
                  <c:v>18061.11234669415</c:v>
                </c:pt>
                <c:pt idx="20">
                  <c:v>18602.945717094975</c:v>
                </c:pt>
                <c:pt idx="21">
                  <c:v>19161.034088607827</c:v>
                </c:pt>
                <c:pt idx="22">
                  <c:v>19735.865111266063</c:v>
                </c:pt>
                <c:pt idx="23">
                  <c:v>20327.941064604045</c:v>
                </c:pt>
                <c:pt idx="24">
                  <c:v>20937.77929654217</c:v>
                </c:pt>
                <c:pt idx="25">
                  <c:v>21565.912675438434</c:v>
                </c:pt>
                <c:pt idx="26">
                  <c:v>22212.890055701588</c:v>
                </c:pt>
              </c:numCache>
            </c:numRef>
          </c:yVal>
          <c:smooth val="0"/>
        </c:ser>
        <c:axId val="50301961"/>
        <c:axId val="50064466"/>
      </c:scatterChart>
      <c:val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4466"/>
        <c:crosses val="autoZero"/>
        <c:crossBetween val="midCat"/>
        <c:dispUnits/>
      </c:val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019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4375"/>
          <c:w val="0.12075"/>
          <c:h val="0.0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075"/>
          <c:w val="0.80125"/>
          <c:h val="0.9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Sheet1!$C$2:$C$28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Sheet1!$H$2:$H$28</c:f>
              <c:numCache>
                <c:ptCount val="27"/>
                <c:pt idx="0">
                  <c:v>10302.249999999996</c:v>
                </c:pt>
                <c:pt idx="1">
                  <c:v>10613.635506249993</c:v>
                </c:pt>
                <c:pt idx="2">
                  <c:v>10934.432639426397</c:v>
                </c:pt>
                <c:pt idx="3">
                  <c:v>11264.925865953057</c:v>
                </c:pt>
                <c:pt idx="4">
                  <c:v>11605.408250251485</c:v>
                </c:pt>
                <c:pt idx="5">
                  <c:v>11956.181714615333</c:v>
                </c:pt>
                <c:pt idx="6">
                  <c:v>12317.557306939578</c:v>
                </c:pt>
                <c:pt idx="7">
                  <c:v>12689.855476541823</c:v>
                </c:pt>
                <c:pt idx="8">
                  <c:v>13073.406358320297</c:v>
                </c:pt>
                <c:pt idx="9">
                  <c:v>13468.550065500523</c:v>
                </c:pt>
                <c:pt idx="10">
                  <c:v>13875.636991230273</c:v>
                </c:pt>
                <c:pt idx="11">
                  <c:v>14295.028119290204</c:v>
                </c:pt>
                <c:pt idx="12">
                  <c:v>14727.095344195746</c:v>
                </c:pt>
                <c:pt idx="13">
                  <c:v>15172.221800974059</c:v>
                </c:pt>
                <c:pt idx="14">
                  <c:v>15630.802204908496</c:v>
                </c:pt>
                <c:pt idx="15">
                  <c:v>16103.24320155185</c:v>
                </c:pt>
                <c:pt idx="16">
                  <c:v>16589.96372731875</c:v>
                </c:pt>
                <c:pt idx="17">
                  <c:v>17091.395380976955</c:v>
                </c:pt>
                <c:pt idx="18">
                  <c:v>17607.982806366977</c:v>
                </c:pt>
                <c:pt idx="19">
                  <c:v>18140.184086689416</c:v>
                </c:pt>
                <c:pt idx="20">
                  <c:v>18688.4711507096</c:v>
                </c:pt>
                <c:pt idx="21">
                  <c:v>19253.33019123979</c:v>
                </c:pt>
                <c:pt idx="22">
                  <c:v>19835.26209627001</c:v>
                </c:pt>
                <c:pt idx="23">
                  <c:v>20434.782893129766</c:v>
                </c:pt>
                <c:pt idx="24">
                  <c:v>21052.424206074607</c:v>
                </c:pt>
                <c:pt idx="25">
                  <c:v>21688.733727703206</c:v>
                </c:pt>
                <c:pt idx="26">
                  <c:v>22344.27570462303</c:v>
                </c:pt>
              </c:numCache>
            </c:numRef>
          </c:yVal>
          <c:smooth val="0"/>
        </c:ser>
        <c:axId val="47927011"/>
        <c:axId val="28689916"/>
      </c:scatterChart>
      <c:val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916"/>
        <c:crosses val="autoZero"/>
        <c:crossBetween val="midCat"/>
        <c:dispUnits/>
      </c:valAx>
      <c:valAx>
        <c:axId val="28689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0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325"/>
          <c:w val="0.12275"/>
          <c:h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7"/>
          <c:w val="0.8215"/>
          <c:h val="0.92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Sheet1!$C$2:$C$28</c:f>
              <c:numCach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Sheet1!$J$2:$J$28</c:f>
              <c:numCache>
                <c:ptCount val="27"/>
                <c:pt idx="0">
                  <c:v>10304.545339535169</c:v>
                </c:pt>
                <c:pt idx="1">
                  <c:v>10618.365465453597</c:v>
                </c:pt>
                <c:pt idx="2">
                  <c:v>10941.742837052105</c:v>
                </c:pt>
                <c:pt idx="3">
                  <c:v>11274.968515793758</c:v>
                </c:pt>
                <c:pt idx="4">
                  <c:v>11618.342427282834</c:v>
                </c:pt>
                <c:pt idx="5">
                  <c:v>11972.173631218106</c:v>
                </c:pt>
                <c:pt idx="6">
                  <c:v>12336.780599567437</c:v>
                </c:pt>
                <c:pt idx="7">
                  <c:v>12712.491503214052</c:v>
                </c:pt>
                <c:pt idx="8">
                  <c:v>13099.644507332481</c:v>
                </c:pt>
                <c:pt idx="9">
                  <c:v>13498.58807576004</c:v>
                </c:pt>
                <c:pt idx="10">
                  <c:v>13909.681284637814</c:v>
                </c:pt>
                <c:pt idx="11">
                  <c:v>14333.294145603415</c:v>
                </c:pt>
                <c:pt idx="12">
                  <c:v>14769.80793882644</c:v>
                </c:pt>
                <c:pt idx="13">
                  <c:v>15219.615556186354</c:v>
                </c:pt>
                <c:pt idx="14">
                  <c:v>15683.121854901707</c:v>
                </c:pt>
                <c:pt idx="15">
                  <c:v>16160.744021928955</c:v>
                </c:pt>
                <c:pt idx="16">
                  <c:v>16652.911949458885</c:v>
                </c:pt>
                <c:pt idx="17">
                  <c:v>17160.068621848608</c:v>
                </c:pt>
                <c:pt idx="18">
                  <c:v>17682.670514337377</c:v>
                </c:pt>
                <c:pt idx="19">
                  <c:v>18221.188003905118</c:v>
                </c:pt>
                <c:pt idx="20">
                  <c:v>18776.105792643462</c:v>
                </c:pt>
                <c:pt idx="21">
                  <c:v>19347.92334402035</c:v>
                </c:pt>
                <c:pt idx="22">
                  <c:v>19937.15533243086</c:v>
                </c:pt>
                <c:pt idx="23">
                  <c:v>20544.332106438917</c:v>
                </c:pt>
                <c:pt idx="24">
                  <c:v>21170.00016612679</c:v>
                </c:pt>
                <c:pt idx="25">
                  <c:v>21814.722654982055</c:v>
                </c:pt>
                <c:pt idx="26">
                  <c:v>22479.07986676476</c:v>
                </c:pt>
              </c:numCache>
            </c:numRef>
          </c:yVal>
          <c:smooth val="0"/>
        </c:ser>
        <c:axId val="56882653"/>
        <c:axId val="42181830"/>
      </c:scatterChart>
      <c:val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1830"/>
        <c:crosses val="autoZero"/>
        <c:crossBetween val="midCat"/>
        <c:dispUnits/>
      </c:valAx>
      <c:valAx>
        <c:axId val="42181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26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4445"/>
          <c:w val="0.1222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85725</xdr:rowOff>
    </xdr:from>
    <xdr:to>
      <xdr:col>4</xdr:col>
      <xdr:colOff>190500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57150" y="752475"/>
        <a:ext cx="41338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3</xdr:row>
      <xdr:rowOff>85725</xdr:rowOff>
    </xdr:from>
    <xdr:to>
      <xdr:col>10</xdr:col>
      <xdr:colOff>390525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5257800" y="752475"/>
        <a:ext cx="42291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19</xdr:row>
      <xdr:rowOff>104775</xdr:rowOff>
    </xdr:from>
    <xdr:to>
      <xdr:col>4</xdr:col>
      <xdr:colOff>266700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19050" y="3914775"/>
        <a:ext cx="42481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19</xdr:row>
      <xdr:rowOff>104775</xdr:rowOff>
    </xdr:from>
    <xdr:to>
      <xdr:col>10</xdr:col>
      <xdr:colOff>457200</xdr:colOff>
      <xdr:row>33</xdr:row>
      <xdr:rowOff>104775</xdr:rowOff>
    </xdr:to>
    <xdr:graphicFrame>
      <xdr:nvGraphicFramePr>
        <xdr:cNvPr id="4" name="Chart 4"/>
        <xdr:cNvGraphicFramePr/>
      </xdr:nvGraphicFramePr>
      <xdr:xfrm>
        <a:off x="5295900" y="3914775"/>
        <a:ext cx="42576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C35" sqref="C35"/>
    </sheetView>
  </sheetViews>
  <sheetFormatPr defaultColWidth="8.8515625" defaultRowHeight="15"/>
  <cols>
    <col min="1" max="1" width="16.8515625" style="0" bestFit="1" customWidth="1"/>
    <col min="2" max="2" width="12.00390625" style="0" bestFit="1" customWidth="1"/>
    <col min="3" max="3" width="12.00390625" style="0" customWidth="1"/>
    <col min="4" max="4" width="29.7109375" style="0" bestFit="1" customWidth="1"/>
    <col min="5" max="5" width="29.7109375" style="0" customWidth="1"/>
    <col min="6" max="6" width="28.7109375" style="0" bestFit="1" customWidth="1"/>
    <col min="7" max="7" width="28.7109375" style="0" customWidth="1"/>
    <col min="8" max="8" width="33.140625" style="0" bestFit="1" customWidth="1"/>
    <col min="9" max="9" width="33.140625" style="0" customWidth="1"/>
    <col min="10" max="10" width="33.28125" style="0" bestFit="1" customWidth="1"/>
    <col min="11" max="11" width="18.8515625" style="0" customWidth="1"/>
  </cols>
  <sheetData>
    <row r="1" spans="1:11" ht="13.5">
      <c r="A1" s="4" t="s">
        <v>1</v>
      </c>
      <c r="B1" s="4" t="s">
        <v>3</v>
      </c>
      <c r="C1" s="4" t="s">
        <v>0</v>
      </c>
      <c r="D1" s="4" t="s">
        <v>2</v>
      </c>
      <c r="E1" s="4" t="s">
        <v>8</v>
      </c>
      <c r="F1" s="4" t="s">
        <v>4</v>
      </c>
      <c r="G1" s="4" t="s">
        <v>8</v>
      </c>
      <c r="H1" s="4" t="s">
        <v>5</v>
      </c>
      <c r="I1" s="4" t="s">
        <v>8</v>
      </c>
      <c r="J1" s="4" t="s">
        <v>10</v>
      </c>
      <c r="K1" s="4" t="s">
        <v>8</v>
      </c>
    </row>
    <row r="2" spans="1:11" ht="13.5">
      <c r="A2" s="1">
        <f>10000</f>
        <v>10000</v>
      </c>
      <c r="B2" s="1">
        <v>0.03</v>
      </c>
      <c r="C2" s="2">
        <v>1</v>
      </c>
      <c r="D2" s="1">
        <f>A2*((1+($B$2/4))^4)</f>
        <v>10303.391906640629</v>
      </c>
      <c r="E2" s="1">
        <f>D2-(A2)</f>
        <v>303.3919066406288</v>
      </c>
      <c r="F2" s="1">
        <f>A2*((1+($B$2/1))^1)</f>
        <v>10300</v>
      </c>
      <c r="G2" s="1">
        <f>F2-A2</f>
        <v>300</v>
      </c>
      <c r="H2" s="1">
        <f>A2*((1+($B$2/2))^2)</f>
        <v>10302.249999999996</v>
      </c>
      <c r="I2" s="1">
        <f>H2-A2</f>
        <v>302.24999999999636</v>
      </c>
      <c r="J2" s="1">
        <f>A2*EXP($B$2*1)</f>
        <v>10304.545339535169</v>
      </c>
      <c r="K2" s="1">
        <f>J2-A2</f>
        <v>304.54533953516875</v>
      </c>
    </row>
    <row r="3" spans="1:11" ht="13.5">
      <c r="A3" s="1"/>
      <c r="B3" s="1"/>
      <c r="C3" s="2">
        <v>2</v>
      </c>
      <c r="D3" s="1">
        <f>D2*((1+($B$2/4))^4)</f>
        <v>10615.98847818276</v>
      </c>
      <c r="E3" s="1">
        <f>D3-D2</f>
        <v>312.59657154213164</v>
      </c>
      <c r="F3" s="1">
        <f>F2*((1+($B$2/1))^1)</f>
        <v>10609</v>
      </c>
      <c r="G3" s="1">
        <f>F3-F2</f>
        <v>309</v>
      </c>
      <c r="H3" s="1">
        <f>H2*((1+($B$2/2))^2)</f>
        <v>10613.635506249993</v>
      </c>
      <c r="I3" s="1">
        <f>H3-H2</f>
        <v>311.385506249997</v>
      </c>
      <c r="J3" s="1">
        <f>J2*EXP($B$2*1)</f>
        <v>10618.365465453597</v>
      </c>
      <c r="K3" s="1">
        <f>J3-J2</f>
        <v>313.82012591842795</v>
      </c>
    </row>
    <row r="4" spans="1:11" ht="13.5">
      <c r="A4" s="1"/>
      <c r="B4" s="1"/>
      <c r="C4" s="2">
        <v>3</v>
      </c>
      <c r="D4" s="1">
        <f aca="true" t="shared" si="0" ref="D4:D21">D3*((1+($B$2/4))^4)</f>
        <v>10938.068976709841</v>
      </c>
      <c r="E4" s="1">
        <f aca="true" t="shared" si="1" ref="E4:E28">D4-D3</f>
        <v>322.08049852708064</v>
      </c>
      <c r="F4" s="1">
        <f aca="true" t="shared" si="2" ref="F4:F21">F3*((1+($B$2/1))^1)</f>
        <v>10927.27</v>
      </c>
      <c r="G4" s="1">
        <f aca="true" t="shared" si="3" ref="G4:G28">F4-F3</f>
        <v>318.27000000000044</v>
      </c>
      <c r="H4" s="1">
        <f aca="true" t="shared" si="4" ref="H4:H21">H3*((1+($B$2/2))^2)</f>
        <v>10934.432639426397</v>
      </c>
      <c r="I4" s="1">
        <f aca="true" t="shared" si="5" ref="I4:I28">H4-H3</f>
        <v>320.7971331764038</v>
      </c>
      <c r="J4" s="1">
        <f aca="true" t="shared" si="6" ref="J4:J28">J3*EXP($B$2*1)</f>
        <v>10941.742837052105</v>
      </c>
      <c r="K4" s="1">
        <f aca="true" t="shared" si="7" ref="K4:K28">J4-J3</f>
        <v>323.37737159850803</v>
      </c>
    </row>
    <row r="5" spans="1:11" ht="13.5">
      <c r="A5" s="1"/>
      <c r="B5" s="1"/>
      <c r="C5" s="2">
        <v>4</v>
      </c>
      <c r="D5" s="1">
        <f t="shared" si="0"/>
        <v>11269.921136890913</v>
      </c>
      <c r="E5" s="1">
        <f t="shared" si="1"/>
        <v>331.85216018107167</v>
      </c>
      <c r="F5" s="1">
        <f t="shared" si="2"/>
        <v>11255.0881</v>
      </c>
      <c r="G5" s="1">
        <f t="shared" si="3"/>
        <v>327.8181000000004</v>
      </c>
      <c r="H5" s="1">
        <f t="shared" si="4"/>
        <v>11264.925865953057</v>
      </c>
      <c r="I5" s="1">
        <f t="shared" si="5"/>
        <v>330.4932265266598</v>
      </c>
      <c r="J5" s="1">
        <f t="shared" si="6"/>
        <v>11274.968515793758</v>
      </c>
      <c r="K5" s="1">
        <f t="shared" si="7"/>
        <v>333.2256787416536</v>
      </c>
    </row>
    <row r="6" spans="1:11" ht="13.5">
      <c r="A6" s="1"/>
      <c r="B6" s="1"/>
      <c r="C6" s="2">
        <v>5</v>
      </c>
      <c r="D6" s="1">
        <f t="shared" si="0"/>
        <v>11611.841423031998</v>
      </c>
      <c r="E6" s="1">
        <f t="shared" si="1"/>
        <v>341.92028614108494</v>
      </c>
      <c r="F6" s="1">
        <f t="shared" si="2"/>
        <v>11592.740743</v>
      </c>
      <c r="G6" s="1">
        <f t="shared" si="3"/>
        <v>337.65264299999944</v>
      </c>
      <c r="H6" s="1">
        <f t="shared" si="4"/>
        <v>11605.408250251485</v>
      </c>
      <c r="I6" s="1">
        <f t="shared" si="5"/>
        <v>340.48238429842786</v>
      </c>
      <c r="J6" s="1">
        <f t="shared" si="6"/>
        <v>11618.342427282834</v>
      </c>
      <c r="K6" s="1">
        <f t="shared" si="7"/>
        <v>343.3739114890759</v>
      </c>
    </row>
    <row r="7" spans="1:11" ht="13.5">
      <c r="A7" s="1"/>
      <c r="B7" s="1"/>
      <c r="C7" s="2">
        <v>6</v>
      </c>
      <c r="D7" s="1">
        <f t="shared" si="0"/>
        <v>11964.135293926229</v>
      </c>
      <c r="E7" s="1">
        <f t="shared" si="1"/>
        <v>352.2938708942311</v>
      </c>
      <c r="F7" s="1">
        <f t="shared" si="2"/>
        <v>11940.52296529</v>
      </c>
      <c r="G7" s="1">
        <f t="shared" si="3"/>
        <v>347.7822222899995</v>
      </c>
      <c r="H7" s="1">
        <f t="shared" si="4"/>
        <v>11956.181714615333</v>
      </c>
      <c r="I7" s="1">
        <f t="shared" si="5"/>
        <v>350.7734643638487</v>
      </c>
      <c r="J7" s="1">
        <f t="shared" si="6"/>
        <v>11972.173631218106</v>
      </c>
      <c r="K7" s="1">
        <f t="shared" si="7"/>
        <v>353.83120393527133</v>
      </c>
    </row>
    <row r="8" spans="1:11" ht="13.5">
      <c r="A8" s="1"/>
      <c r="B8" s="1"/>
      <c r="C8" s="2">
        <v>7</v>
      </c>
      <c r="D8" s="1">
        <f t="shared" si="0"/>
        <v>12327.1174757393</v>
      </c>
      <c r="E8" s="1">
        <f t="shared" si="1"/>
        <v>362.9821818130713</v>
      </c>
      <c r="F8" s="1">
        <f t="shared" si="2"/>
        <v>12298.7386542487</v>
      </c>
      <c r="G8" s="1">
        <f t="shared" si="3"/>
        <v>358.2156889587004</v>
      </c>
      <c r="H8" s="1">
        <f t="shared" si="4"/>
        <v>12317.557306939578</v>
      </c>
      <c r="I8" s="1">
        <f t="shared" si="5"/>
        <v>361.3755923242443</v>
      </c>
      <c r="J8" s="1">
        <f t="shared" si="6"/>
        <v>12336.780599567437</v>
      </c>
      <c r="K8" s="1">
        <f t="shared" si="7"/>
        <v>364.6069683493315</v>
      </c>
    </row>
    <row r="9" spans="1:11" ht="13.5">
      <c r="A9" s="1"/>
      <c r="B9" s="1"/>
      <c r="C9" s="2">
        <v>8</v>
      </c>
      <c r="D9" s="1">
        <f t="shared" si="0"/>
        <v>12701.112243174057</v>
      </c>
      <c r="E9" s="1">
        <f t="shared" si="1"/>
        <v>373.9947674347568</v>
      </c>
      <c r="F9" s="1">
        <f t="shared" si="2"/>
        <v>12667.700813876161</v>
      </c>
      <c r="G9" s="1">
        <f t="shared" si="3"/>
        <v>368.962159627461</v>
      </c>
      <c r="H9" s="1">
        <f t="shared" si="4"/>
        <v>12689.855476541823</v>
      </c>
      <c r="I9" s="1">
        <f t="shared" si="5"/>
        <v>372.29816960224525</v>
      </c>
      <c r="J9" s="1">
        <f t="shared" si="6"/>
        <v>12712.491503214052</v>
      </c>
      <c r="K9" s="1">
        <f t="shared" si="7"/>
        <v>375.7109036466154</v>
      </c>
    </row>
    <row r="10" spans="1:11" ht="13.5">
      <c r="A10" s="1"/>
      <c r="B10" s="1"/>
      <c r="C10" s="2">
        <v>9</v>
      </c>
      <c r="D10" s="1">
        <f t="shared" si="0"/>
        <v>13086.453709165378</v>
      </c>
      <c r="E10" s="1">
        <f t="shared" si="1"/>
        <v>385.34146599132146</v>
      </c>
      <c r="F10" s="1">
        <f t="shared" si="2"/>
        <v>13047.731838292446</v>
      </c>
      <c r="G10" s="1">
        <f t="shared" si="3"/>
        <v>380.0310244162847</v>
      </c>
      <c r="H10" s="1">
        <f t="shared" si="4"/>
        <v>13073.406358320297</v>
      </c>
      <c r="I10" s="1">
        <f t="shared" si="5"/>
        <v>383.5508817784739</v>
      </c>
      <c r="J10" s="1">
        <f t="shared" si="6"/>
        <v>13099.644507332481</v>
      </c>
      <c r="K10" s="1">
        <f t="shared" si="7"/>
        <v>387.1530041184287</v>
      </c>
    </row>
    <row r="11" spans="1:11" ht="13.5">
      <c r="A11" s="1"/>
      <c r="B11" s="1"/>
      <c r="C11" s="2">
        <v>10</v>
      </c>
      <c r="D11" s="1">
        <f t="shared" si="0"/>
        <v>13483.48612336418</v>
      </c>
      <c r="E11" s="1">
        <f t="shared" si="1"/>
        <v>397.03241419880214</v>
      </c>
      <c r="F11" s="1">
        <f t="shared" si="2"/>
        <v>13439.16379344122</v>
      </c>
      <c r="G11" s="1">
        <f t="shared" si="3"/>
        <v>391.43195514877334</v>
      </c>
      <c r="H11" s="1">
        <f t="shared" si="4"/>
        <v>13468.550065500523</v>
      </c>
      <c r="I11" s="1">
        <f t="shared" si="5"/>
        <v>395.14370718022656</v>
      </c>
      <c r="J11" s="1">
        <f t="shared" si="6"/>
        <v>13498.58807576004</v>
      </c>
      <c r="K11" s="1">
        <f t="shared" si="7"/>
        <v>398.9435684275595</v>
      </c>
    </row>
    <row r="12" spans="1:11" ht="13.5">
      <c r="A12" s="1"/>
      <c r="B12" s="1"/>
      <c r="C12" s="2">
        <v>11</v>
      </c>
      <c r="D12" s="1">
        <f t="shared" si="0"/>
        <v>13892.564179677172</v>
      </c>
      <c r="E12" s="1">
        <f t="shared" si="1"/>
        <v>409.078056312992</v>
      </c>
      <c r="F12" s="1">
        <f t="shared" si="2"/>
        <v>13842.338707244457</v>
      </c>
      <c r="G12" s="1">
        <f t="shared" si="3"/>
        <v>403.17491380323736</v>
      </c>
      <c r="H12" s="1">
        <f t="shared" si="4"/>
        <v>13875.636991230273</v>
      </c>
      <c r="I12" s="1">
        <f t="shared" si="5"/>
        <v>407.08692572974905</v>
      </c>
      <c r="J12" s="1">
        <f t="shared" si="6"/>
        <v>13909.681284637814</v>
      </c>
      <c r="K12" s="1">
        <f t="shared" si="7"/>
        <v>411.0932088777736</v>
      </c>
    </row>
    <row r="13" spans="1:11" ht="13.5">
      <c r="A13" s="1"/>
      <c r="B13" s="1"/>
      <c r="C13" s="2">
        <v>12</v>
      </c>
      <c r="D13" s="1">
        <f t="shared" si="0"/>
        <v>14314.053333137128</v>
      </c>
      <c r="E13" s="1">
        <f t="shared" si="1"/>
        <v>421.48915345995556</v>
      </c>
      <c r="F13" s="1">
        <f t="shared" si="2"/>
        <v>14257.60886846179</v>
      </c>
      <c r="G13" s="1">
        <f t="shared" si="3"/>
        <v>415.2701612173332</v>
      </c>
      <c r="H13" s="1">
        <f t="shared" si="4"/>
        <v>14295.028119290204</v>
      </c>
      <c r="I13" s="1">
        <f t="shared" si="5"/>
        <v>419.39112805993136</v>
      </c>
      <c r="J13" s="1">
        <f t="shared" si="6"/>
        <v>14333.294145603415</v>
      </c>
      <c r="K13" s="1">
        <f t="shared" si="7"/>
        <v>423.6128609656007</v>
      </c>
    </row>
    <row r="14" spans="1:11" ht="13.5">
      <c r="A14" s="1"/>
      <c r="B14" s="1"/>
      <c r="C14" s="2">
        <v>13</v>
      </c>
      <c r="D14" s="1">
        <f t="shared" si="0"/>
        <v>14748.33012638674</v>
      </c>
      <c r="E14" s="1">
        <f t="shared" si="1"/>
        <v>434.2767932496117</v>
      </c>
      <c r="F14" s="1">
        <f t="shared" si="2"/>
        <v>14685.337134515645</v>
      </c>
      <c r="G14" s="1">
        <f t="shared" si="3"/>
        <v>427.7282660538549</v>
      </c>
      <c r="H14" s="1">
        <f t="shared" si="4"/>
        <v>14727.095344195746</v>
      </c>
      <c r="I14" s="1">
        <f t="shared" si="5"/>
        <v>432.0672249055424</v>
      </c>
      <c r="J14" s="1">
        <f t="shared" si="6"/>
        <v>14769.80793882644</v>
      </c>
      <c r="K14" s="1">
        <f t="shared" si="7"/>
        <v>436.51379322302455</v>
      </c>
    </row>
    <row r="15" spans="1:11" ht="13.5">
      <c r="A15" s="1"/>
      <c r="B15" s="1"/>
      <c r="C15" s="2">
        <v>14</v>
      </c>
      <c r="D15" s="1">
        <f t="shared" si="0"/>
        <v>15195.78252606773</v>
      </c>
      <c r="E15" s="1">
        <f t="shared" si="1"/>
        <v>447.4523996809894</v>
      </c>
      <c r="F15" s="1">
        <f t="shared" si="2"/>
        <v>15125.897248551115</v>
      </c>
      <c r="G15" s="1">
        <f t="shared" si="3"/>
        <v>440.5601140354702</v>
      </c>
      <c r="H15" s="1">
        <f t="shared" si="4"/>
        <v>15172.221800974059</v>
      </c>
      <c r="I15" s="1">
        <f t="shared" si="5"/>
        <v>445.1264567783128</v>
      </c>
      <c r="J15" s="1">
        <f t="shared" si="6"/>
        <v>15219.615556186354</v>
      </c>
      <c r="K15" s="1">
        <f t="shared" si="7"/>
        <v>449.80761735991473</v>
      </c>
    </row>
    <row r="16" spans="1:11" ht="13.5">
      <c r="A16" s="1"/>
      <c r="B16" s="1"/>
      <c r="C16" s="2">
        <v>15</v>
      </c>
      <c r="D16" s="1">
        <f t="shared" si="0"/>
        <v>15656.810269415733</v>
      </c>
      <c r="E16" s="1">
        <f t="shared" si="1"/>
        <v>461.02774334800415</v>
      </c>
      <c r="F16" s="1">
        <f t="shared" si="2"/>
        <v>15579.67416600765</v>
      </c>
      <c r="G16" s="1">
        <f t="shared" si="3"/>
        <v>453.77691745653465</v>
      </c>
      <c r="H16" s="1">
        <f t="shared" si="4"/>
        <v>15630.802204908496</v>
      </c>
      <c r="I16" s="1">
        <f t="shared" si="5"/>
        <v>458.5804039344366</v>
      </c>
      <c r="J16" s="1">
        <f t="shared" si="6"/>
        <v>15683.121854901707</v>
      </c>
      <c r="K16" s="1">
        <f t="shared" si="7"/>
        <v>463.5062987153524</v>
      </c>
    </row>
    <row r="17" spans="1:11" ht="13.5">
      <c r="A17" s="1"/>
      <c r="B17" s="1"/>
      <c r="C17" s="2">
        <v>16</v>
      </c>
      <c r="D17" s="1">
        <f t="shared" si="0"/>
        <v>16131.825221370595</v>
      </c>
      <c r="E17" s="1">
        <f t="shared" si="1"/>
        <v>475.0149519548613</v>
      </c>
      <c r="F17" s="1">
        <f t="shared" si="2"/>
        <v>16047.06439098788</v>
      </c>
      <c r="G17" s="1">
        <f t="shared" si="3"/>
        <v>467.3902249802304</v>
      </c>
      <c r="H17" s="1">
        <f t="shared" si="4"/>
        <v>16103.24320155185</v>
      </c>
      <c r="I17" s="1">
        <f t="shared" si="5"/>
        <v>472.4409966433541</v>
      </c>
      <c r="J17" s="1">
        <f t="shared" si="6"/>
        <v>16160.744021928955</v>
      </c>
      <c r="K17" s="1">
        <f t="shared" si="7"/>
        <v>477.622167027248</v>
      </c>
    </row>
    <row r="18" spans="1:11" ht="13.5">
      <c r="A18" s="1"/>
      <c r="B18" s="1"/>
      <c r="C18" s="2">
        <v>17</v>
      </c>
      <c r="D18" s="1">
        <f t="shared" si="0"/>
        <v>16621.251742521097</v>
      </c>
      <c r="E18" s="1">
        <f t="shared" si="1"/>
        <v>489.4265211505026</v>
      </c>
      <c r="F18" s="1">
        <f t="shared" si="2"/>
        <v>16528.476322717517</v>
      </c>
      <c r="G18" s="1">
        <f t="shared" si="3"/>
        <v>481.4119317296372</v>
      </c>
      <c r="H18" s="1">
        <f t="shared" si="4"/>
        <v>16589.96372731875</v>
      </c>
      <c r="I18" s="1">
        <f t="shared" si="5"/>
        <v>486.7205257669011</v>
      </c>
      <c r="J18" s="1">
        <f t="shared" si="6"/>
        <v>16652.911949458885</v>
      </c>
      <c r="K18" s="1">
        <f t="shared" si="7"/>
        <v>492.16792752993024</v>
      </c>
    </row>
    <row r="19" spans="1:11" ht="13.5">
      <c r="A19" s="1"/>
      <c r="B19" s="1"/>
      <c r="C19" s="2">
        <v>18</v>
      </c>
      <c r="D19" s="1">
        <f t="shared" si="0"/>
        <v>17125.527068212832</v>
      </c>
      <c r="E19" s="1">
        <f t="shared" si="1"/>
        <v>504.2753256917349</v>
      </c>
      <c r="F19" s="1">
        <f t="shared" si="2"/>
        <v>17024.330612399044</v>
      </c>
      <c r="G19" s="1">
        <f t="shared" si="3"/>
        <v>495.854289681527</v>
      </c>
      <c r="H19" s="1">
        <f t="shared" si="4"/>
        <v>17091.395380976955</v>
      </c>
      <c r="I19" s="1">
        <f t="shared" si="5"/>
        <v>501.4316536582046</v>
      </c>
      <c r="J19" s="1">
        <f t="shared" si="6"/>
        <v>17160.068621848608</v>
      </c>
      <c r="K19" s="1">
        <f t="shared" si="7"/>
        <v>507.1566723897231</v>
      </c>
    </row>
    <row r="20" spans="1:11" ht="13.5">
      <c r="A20" s="1"/>
      <c r="B20" s="1"/>
      <c r="C20" s="2">
        <v>19</v>
      </c>
      <c r="D20" s="1">
        <f t="shared" si="0"/>
        <v>17645.101699157913</v>
      </c>
      <c r="E20" s="1">
        <f t="shared" si="1"/>
        <v>519.5746309450806</v>
      </c>
      <c r="F20" s="1">
        <f t="shared" si="2"/>
        <v>17535.060530771018</v>
      </c>
      <c r="G20" s="1">
        <f t="shared" si="3"/>
        <v>510.7299183719733</v>
      </c>
      <c r="H20" s="1">
        <f t="shared" si="4"/>
        <v>17607.982806366977</v>
      </c>
      <c r="I20" s="1">
        <f t="shared" si="5"/>
        <v>516.587425390022</v>
      </c>
      <c r="J20" s="1">
        <f t="shared" si="6"/>
        <v>17682.670514337377</v>
      </c>
      <c r="K20" s="1">
        <f t="shared" si="7"/>
        <v>522.6018924887685</v>
      </c>
    </row>
    <row r="21" spans="1:11" ht="13.5">
      <c r="A21" s="1"/>
      <c r="B21" s="1"/>
      <c r="C21" s="2">
        <v>20</v>
      </c>
      <c r="D21" s="1">
        <f t="shared" si="0"/>
        <v>18180.439803895446</v>
      </c>
      <c r="E21" s="1">
        <f t="shared" si="1"/>
        <v>535.3381047375333</v>
      </c>
      <c r="F21" s="1">
        <f t="shared" si="2"/>
        <v>18061.11234669415</v>
      </c>
      <c r="G21" s="1">
        <f t="shared" si="3"/>
        <v>526.0518159231324</v>
      </c>
      <c r="H21" s="1">
        <f t="shared" si="4"/>
        <v>18140.184086689416</v>
      </c>
      <c r="I21" s="1">
        <f t="shared" si="5"/>
        <v>532.2012803224388</v>
      </c>
      <c r="J21" s="1">
        <f t="shared" si="6"/>
        <v>18221.188003905118</v>
      </c>
      <c r="K21" s="1">
        <f t="shared" si="7"/>
        <v>538.517489567741</v>
      </c>
    </row>
    <row r="22" spans="3:11" ht="13.5">
      <c r="C22" s="2">
        <v>21</v>
      </c>
      <c r="D22" s="1">
        <f aca="true" t="shared" si="8" ref="D22:D28">D21*((1+($B$2/4))^4)</f>
        <v>18732.019633462347</v>
      </c>
      <c r="E22" s="1">
        <f t="shared" si="1"/>
        <v>551.579829566901</v>
      </c>
      <c r="F22" s="1">
        <f aca="true" t="shared" si="9" ref="F22:F28">F21*((1+($B$2/1))^1)</f>
        <v>18602.945717094975</v>
      </c>
      <c r="G22" s="1">
        <f t="shared" si="3"/>
        <v>541.8333704008255</v>
      </c>
      <c r="H22" s="1">
        <f aca="true" t="shared" si="10" ref="H22:H28">H21*((1+($B$2/2))^2)</f>
        <v>18688.4711507096</v>
      </c>
      <c r="I22" s="1">
        <f t="shared" si="5"/>
        <v>548.2870640201836</v>
      </c>
      <c r="J22" s="1">
        <f t="shared" si="6"/>
        <v>18776.105792643462</v>
      </c>
      <c r="K22" s="1">
        <f t="shared" si="7"/>
        <v>554.9177887383448</v>
      </c>
    </row>
    <row r="23" spans="3:11" ht="13.5">
      <c r="C23" s="2">
        <v>22</v>
      </c>
      <c r="D23" s="1">
        <f t="shared" si="8"/>
        <v>19300.33394864493</v>
      </c>
      <c r="E23" s="1">
        <f t="shared" si="1"/>
        <v>568.3143151825825</v>
      </c>
      <c r="F23" s="1">
        <f t="shared" si="9"/>
        <v>19161.034088607827</v>
      </c>
      <c r="G23" s="1">
        <f t="shared" si="3"/>
        <v>558.0883715128512</v>
      </c>
      <c r="H23" s="1">
        <f t="shared" si="10"/>
        <v>19253.33019123979</v>
      </c>
      <c r="I23" s="1">
        <f t="shared" si="5"/>
        <v>564.8590405301911</v>
      </c>
      <c r="J23" s="1">
        <f t="shared" si="6"/>
        <v>19347.92334402035</v>
      </c>
      <c r="K23" s="1">
        <f t="shared" si="7"/>
        <v>571.8175513768874</v>
      </c>
    </row>
    <row r="24" spans="3:11" ht="13.5">
      <c r="C24" s="2">
        <v>23</v>
      </c>
      <c r="D24" s="1">
        <f t="shared" si="8"/>
        <v>19885.890460192953</v>
      </c>
      <c r="E24" s="1">
        <f t="shared" si="1"/>
        <v>585.556511548024</v>
      </c>
      <c r="F24" s="1">
        <f t="shared" si="9"/>
        <v>19735.865111266063</v>
      </c>
      <c r="G24" s="1">
        <f t="shared" si="3"/>
        <v>574.8310226582362</v>
      </c>
      <c r="H24" s="1">
        <f t="shared" si="10"/>
        <v>19835.26209627001</v>
      </c>
      <c r="I24" s="1">
        <f t="shared" si="5"/>
        <v>581.9319050302183</v>
      </c>
      <c r="J24" s="1">
        <f t="shared" si="6"/>
        <v>19937.15533243086</v>
      </c>
      <c r="K24" s="1">
        <f t="shared" si="7"/>
        <v>589.2319884105091</v>
      </c>
    </row>
    <row r="25" spans="3:11" ht="13.5">
      <c r="C25" s="2">
        <v>24</v>
      </c>
      <c r="D25" s="1">
        <f t="shared" si="8"/>
        <v>20489.212282389417</v>
      </c>
      <c r="E25" s="1">
        <f t="shared" si="1"/>
        <v>603.3218221964635</v>
      </c>
      <c r="F25" s="1">
        <f t="shared" si="9"/>
        <v>20327.941064604045</v>
      </c>
      <c r="G25" s="1">
        <f t="shared" si="3"/>
        <v>592.0759533379824</v>
      </c>
      <c r="H25" s="1">
        <f t="shared" si="10"/>
        <v>20434.782893129766</v>
      </c>
      <c r="I25" s="1">
        <f t="shared" si="5"/>
        <v>599.520796859757</v>
      </c>
      <c r="J25" s="1">
        <f t="shared" si="6"/>
        <v>20544.332106438917</v>
      </c>
      <c r="K25" s="1">
        <f t="shared" si="7"/>
        <v>607.1767740080577</v>
      </c>
    </row>
    <row r="26" spans="3:11" ht="13.5">
      <c r="C26" s="2">
        <v>25</v>
      </c>
      <c r="D26" s="1">
        <f t="shared" si="8"/>
        <v>21110.83840038129</v>
      </c>
      <c r="E26" s="1">
        <f t="shared" si="1"/>
        <v>621.6261179918729</v>
      </c>
      <c r="F26" s="1">
        <f t="shared" si="9"/>
        <v>20937.77929654217</v>
      </c>
      <c r="G26" s="1">
        <f t="shared" si="3"/>
        <v>609.8382319381235</v>
      </c>
      <c r="H26" s="1">
        <f t="shared" si="10"/>
        <v>21052.424206074607</v>
      </c>
      <c r="I26" s="1">
        <f t="shared" si="5"/>
        <v>617.641312944841</v>
      </c>
      <c r="J26" s="1">
        <f t="shared" si="6"/>
        <v>21170.00016612679</v>
      </c>
      <c r="K26" s="1">
        <f t="shared" si="7"/>
        <v>625.6680596878723</v>
      </c>
    </row>
    <row r="27" spans="3:11" ht="13.5">
      <c r="C27" s="2">
        <v>26</v>
      </c>
      <c r="D27" s="1">
        <f t="shared" si="8"/>
        <v>21751.324151688677</v>
      </c>
      <c r="E27" s="1">
        <f t="shared" si="1"/>
        <v>640.4857513073875</v>
      </c>
      <c r="F27" s="1">
        <f t="shared" si="9"/>
        <v>21565.912675438434</v>
      </c>
      <c r="G27" s="1">
        <f t="shared" si="3"/>
        <v>628.1333788962656</v>
      </c>
      <c r="H27" s="1">
        <f t="shared" si="10"/>
        <v>21688.733727703206</v>
      </c>
      <c r="I27" s="1">
        <f t="shared" si="5"/>
        <v>636.3095216285983</v>
      </c>
      <c r="J27" s="1">
        <f t="shared" si="6"/>
        <v>21814.722654982055</v>
      </c>
      <c r="K27" s="1">
        <f t="shared" si="7"/>
        <v>644.7224888552664</v>
      </c>
    </row>
    <row r="28" spans="3:11" ht="13.5">
      <c r="C28" s="2">
        <v>27</v>
      </c>
      <c r="D28" s="1">
        <f t="shared" si="8"/>
        <v>22411.241722322597</v>
      </c>
      <c r="E28" s="1">
        <f t="shared" si="1"/>
        <v>659.9175706339192</v>
      </c>
      <c r="F28" s="1">
        <f t="shared" si="9"/>
        <v>22212.890055701588</v>
      </c>
      <c r="G28" s="1">
        <f t="shared" si="3"/>
        <v>646.9773802631535</v>
      </c>
      <c r="H28" s="1">
        <f t="shared" si="10"/>
        <v>22344.27570462303</v>
      </c>
      <c r="I28" s="1">
        <f t="shared" si="5"/>
        <v>655.5419769198234</v>
      </c>
      <c r="J28" s="1">
        <f t="shared" si="6"/>
        <v>22479.07986676476</v>
      </c>
      <c r="K28" s="1">
        <f t="shared" si="7"/>
        <v>664.3572117827061</v>
      </c>
    </row>
    <row r="29" spans="5:11" ht="13.5">
      <c r="E29" s="3" t="s">
        <v>9</v>
      </c>
      <c r="G29" s="3" t="s">
        <v>9</v>
      </c>
      <c r="I29" s="3" t="s">
        <v>9</v>
      </c>
      <c r="K29" s="3" t="s">
        <v>9</v>
      </c>
    </row>
    <row r="30" spans="5:11" ht="13.5">
      <c r="E30" s="1">
        <f>SUM(E2:E28)</f>
        <v>12411.241722322597</v>
      </c>
      <c r="G30" s="1">
        <f>SUM(G2:G28)</f>
        <v>12212.890055701588</v>
      </c>
      <c r="I30" s="1">
        <f>SUM(I2:I28)</f>
        <v>12344.275704623029</v>
      </c>
      <c r="K30" s="1">
        <f>SUM(K2:K28)</f>
        <v>12479.079866764761</v>
      </c>
    </row>
    <row r="33" ht="18.75">
      <c r="C33" s="5" t="s">
        <v>13</v>
      </c>
    </row>
    <row r="34" ht="18.75">
      <c r="C34" s="5" t="s">
        <v>11</v>
      </c>
    </row>
    <row r="35" ht="18.75">
      <c r="C35" s="5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9"/>
  <sheetViews>
    <sheetView tabSelected="1" zoomScalePageLayoutView="0" workbookViewId="0" topLeftCell="A1">
      <selection activeCell="E19" sqref="E19"/>
    </sheetView>
  </sheetViews>
  <sheetFormatPr defaultColWidth="8.8515625" defaultRowHeight="15"/>
  <cols>
    <col min="2" max="2" width="33.421875" style="0" bestFit="1" customWidth="1"/>
    <col min="9" max="9" width="32.140625" style="0" bestFit="1" customWidth="1"/>
  </cols>
  <sheetData>
    <row r="3" spans="2:9" ht="22.5">
      <c r="B3" s="6" t="s">
        <v>7</v>
      </c>
      <c r="I3" s="6" t="s">
        <v>4</v>
      </c>
    </row>
    <row r="19" spans="2:9" ht="22.5">
      <c r="B19" s="6" t="s">
        <v>5</v>
      </c>
      <c r="I19" s="6" t="s">
        <v>6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3.5">
      <c r="A1" s="4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cmlab4</dc:creator>
  <cp:keywords/>
  <dc:description/>
  <cp:lastModifiedBy>COE COE</cp:lastModifiedBy>
  <dcterms:created xsi:type="dcterms:W3CDTF">2009-10-28T17:28:36Z</dcterms:created>
  <dcterms:modified xsi:type="dcterms:W3CDTF">2009-10-28T21:39:30Z</dcterms:modified>
  <cp:category/>
  <cp:version/>
  <cp:contentType/>
  <cp:contentStatus/>
</cp:coreProperties>
</file>